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мещение на площадке обучающей\Новособирск Бердск\"/>
    </mc:Choice>
  </mc:AlternateContent>
  <bookViews>
    <workbookView xWindow="0" yWindow="0" windowWidth="24000" windowHeight="95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D16" i="1"/>
  <c r="E16" i="1"/>
  <c r="F16" i="1"/>
  <c r="G16" i="1"/>
  <c r="H16" i="1"/>
  <c r="I16" i="1"/>
  <c r="J16" i="1"/>
  <c r="C16" i="1"/>
  <c r="K15" i="1"/>
  <c r="D15" i="1"/>
  <c r="E15" i="1"/>
  <c r="F15" i="1"/>
  <c r="G15" i="1"/>
  <c r="H15" i="1"/>
  <c r="I15" i="1"/>
  <c r="J15" i="1"/>
  <c r="C15" i="1"/>
  <c r="K13" i="1"/>
  <c r="J12" i="1"/>
  <c r="I12" i="1"/>
  <c r="H12" i="1"/>
  <c r="G12" i="1"/>
  <c r="F12" i="1"/>
  <c r="E12" i="1"/>
  <c r="D12" i="1"/>
  <c r="C12" i="1"/>
  <c r="K11" i="1"/>
  <c r="K10" i="1"/>
  <c r="K8" i="1"/>
  <c r="J7" i="1"/>
  <c r="I7" i="1"/>
  <c r="H7" i="1"/>
  <c r="G7" i="1"/>
  <c r="F7" i="1"/>
  <c r="E7" i="1"/>
  <c r="D7" i="1"/>
  <c r="C7" i="1"/>
  <c r="K6" i="1"/>
  <c r="K5" i="1"/>
  <c r="K7" i="1" l="1"/>
  <c r="K12" i="1"/>
</calcChain>
</file>

<file path=xl/sharedStrings.xml><?xml version="1.0" encoding="utf-8"?>
<sst xmlns="http://schemas.openxmlformats.org/spreadsheetml/2006/main" count="22" uniqueCount="18">
  <si>
    <t>Сводная таблица потребления тепловой энергии</t>
  </si>
  <si>
    <t>ГОД 2016-2017</t>
  </si>
  <si>
    <t>Итого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</si>
  <si>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</si>
  <si>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</si>
  <si>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</si>
  <si>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</si>
  <si>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</si>
  <si>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</si>
  <si>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</si>
  <si>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</si>
  <si>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Средняя температура</t>
  </si>
  <si>
    <t>Количество суток отопления</t>
  </si>
  <si>
    <t>Количество градусосуток</t>
  </si>
  <si>
    <t>ГОД 2017-2018</t>
  </si>
  <si>
    <t>Экономия ( Гкал)</t>
  </si>
  <si>
    <t>Кол-во энергии ВКТ 7, Гкал</t>
  </si>
  <si>
    <t>Экономия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</si>
</sst>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F21" sqref="F21"/>
    </sheetView>
  </sheetViews>
  <sheetFormatPr defaultRowHeight="15" x14ac:dyDescent="0.25"/>
  <cols>
    <col min="2" max="2" width="21.140625" customWidth="1"/>
  </cols>
  <sheetData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3"/>
      <c r="B4" s="1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2" t="s">
        <v>2</v>
      </c>
    </row>
    <row r="5" spans="1:11" x14ac:dyDescent="0.25">
      <c r="A5" s="15" t="s">
        <v>11</v>
      </c>
      <c r="B5" s="16"/>
      <c r="C5" s="4">
        <v>-1.59</v>
      </c>
      <c r="D5" s="4">
        <v>-12.39</v>
      </c>
      <c r="E5" s="4">
        <v>-11.76</v>
      </c>
      <c r="F5" s="4">
        <v>-13.74</v>
      </c>
      <c r="G5" s="4">
        <v>-12.23</v>
      </c>
      <c r="H5" s="4">
        <v>-4.2699999999999996</v>
      </c>
      <c r="I5" s="4">
        <v>5.44</v>
      </c>
      <c r="J5" s="4">
        <v>10.63</v>
      </c>
      <c r="K5" s="5">
        <f>SUM(C5:J5)/8</f>
        <v>-4.9887500000000005</v>
      </c>
    </row>
    <row r="6" spans="1:11" x14ac:dyDescent="0.25">
      <c r="A6" s="15" t="s">
        <v>12</v>
      </c>
      <c r="B6" s="16"/>
      <c r="C6" s="4">
        <v>31</v>
      </c>
      <c r="D6" s="4">
        <v>30</v>
      </c>
      <c r="E6" s="4">
        <v>31</v>
      </c>
      <c r="F6" s="4">
        <v>31</v>
      </c>
      <c r="G6" s="4">
        <v>28</v>
      </c>
      <c r="H6" s="4">
        <v>31</v>
      </c>
      <c r="I6" s="4">
        <v>30</v>
      </c>
      <c r="J6" s="4">
        <v>18</v>
      </c>
      <c r="K6" s="5">
        <f t="shared" ref="K6:K13" si="0">SUM(C6:J6)</f>
        <v>230</v>
      </c>
    </row>
    <row r="7" spans="1:11" x14ac:dyDescent="0.25">
      <c r="A7" s="15" t="s">
        <v>13</v>
      </c>
      <c r="B7" s="16"/>
      <c r="C7" s="4">
        <f>(C5-20)*C6*(-1)</f>
        <v>669.29</v>
      </c>
      <c r="D7" s="4">
        <f t="shared" ref="D7:J7" si="1">(D5-20)*D6*(-1)</f>
        <v>971.7</v>
      </c>
      <c r="E7" s="4">
        <f t="shared" si="1"/>
        <v>984.56</v>
      </c>
      <c r="F7" s="4">
        <f t="shared" si="1"/>
        <v>1045.94</v>
      </c>
      <c r="G7" s="4">
        <f t="shared" si="1"/>
        <v>902.44</v>
      </c>
      <c r="H7" s="4">
        <f t="shared" si="1"/>
        <v>752.37</v>
      </c>
      <c r="I7" s="4">
        <f t="shared" si="1"/>
        <v>436.79999999999995</v>
      </c>
      <c r="J7" s="4">
        <f t="shared" si="1"/>
        <v>168.66</v>
      </c>
      <c r="K7" s="5">
        <f>SUM(C7:J7)</f>
        <v>5931.76</v>
      </c>
    </row>
    <row r="8" spans="1:11" x14ac:dyDescent="0.25">
      <c r="A8" s="15" t="s">
        <v>16</v>
      </c>
      <c r="B8" s="16"/>
      <c r="C8" s="4">
        <v>92.277000000000001</v>
      </c>
      <c r="D8" s="4">
        <v>115.91200000000001</v>
      </c>
      <c r="E8" s="4">
        <v>122.584</v>
      </c>
      <c r="F8" s="4">
        <v>119.663</v>
      </c>
      <c r="G8" s="4">
        <v>104.52500000000001</v>
      </c>
      <c r="H8" s="6">
        <v>92.32</v>
      </c>
      <c r="I8" s="7">
        <v>75</v>
      </c>
      <c r="J8" s="7">
        <v>60</v>
      </c>
      <c r="K8" s="5">
        <f t="shared" si="0"/>
        <v>782.28099999999995</v>
      </c>
    </row>
    <row r="9" spans="1:11" x14ac:dyDescent="0.25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x14ac:dyDescent="0.25">
      <c r="A10" s="15" t="s">
        <v>11</v>
      </c>
      <c r="B10" s="16"/>
      <c r="C10" s="4">
        <v>2.21</v>
      </c>
      <c r="D10" s="4">
        <v>-5.61</v>
      </c>
      <c r="E10" s="4">
        <v>-11.71</v>
      </c>
      <c r="F10" s="4">
        <v>-20.93</v>
      </c>
      <c r="G10" s="4">
        <v>-14.2</v>
      </c>
      <c r="H10" s="4">
        <v>-7.2</v>
      </c>
      <c r="I10" s="4">
        <v>4.08</v>
      </c>
      <c r="J10" s="6">
        <v>6.29</v>
      </c>
      <c r="K10" s="5">
        <f>SUM(C10:J10)/8</f>
        <v>-5.88375</v>
      </c>
    </row>
    <row r="11" spans="1:11" x14ac:dyDescent="0.25">
      <c r="A11" s="15" t="s">
        <v>12</v>
      </c>
      <c r="B11" s="16"/>
      <c r="C11" s="4">
        <v>31</v>
      </c>
      <c r="D11" s="4">
        <v>30</v>
      </c>
      <c r="E11" s="4">
        <v>31</v>
      </c>
      <c r="F11" s="4">
        <v>31</v>
      </c>
      <c r="G11" s="4">
        <v>28</v>
      </c>
      <c r="H11" s="4">
        <v>31</v>
      </c>
      <c r="I11" s="4">
        <v>30</v>
      </c>
      <c r="J11" s="6">
        <v>22</v>
      </c>
      <c r="K11" s="5">
        <f t="shared" si="0"/>
        <v>234</v>
      </c>
    </row>
    <row r="12" spans="1:11" x14ac:dyDescent="0.25">
      <c r="A12" s="15" t="s">
        <v>13</v>
      </c>
      <c r="B12" s="16"/>
      <c r="C12" s="4">
        <f>(C10-20)*C11*(-1)</f>
        <v>551.49</v>
      </c>
      <c r="D12" s="4">
        <f t="shared" ref="D12:J12" si="2">(D10-20)*D11*(-1)</f>
        <v>768.3</v>
      </c>
      <c r="E12" s="4">
        <f t="shared" si="2"/>
        <v>983.01</v>
      </c>
      <c r="F12" s="4">
        <f t="shared" si="2"/>
        <v>1268.83</v>
      </c>
      <c r="G12" s="4">
        <f t="shared" si="2"/>
        <v>957.60000000000014</v>
      </c>
      <c r="H12" s="4">
        <f t="shared" si="2"/>
        <v>843.19999999999993</v>
      </c>
      <c r="I12" s="4">
        <f t="shared" si="2"/>
        <v>477.6</v>
      </c>
      <c r="J12" s="4">
        <f t="shared" si="2"/>
        <v>301.62</v>
      </c>
      <c r="K12" s="5">
        <f t="shared" si="0"/>
        <v>6151.6500000000005</v>
      </c>
    </row>
    <row r="13" spans="1:11" x14ac:dyDescent="0.25">
      <c r="A13" s="15" t="s">
        <v>16</v>
      </c>
      <c r="B13" s="16"/>
      <c r="C13" s="6">
        <v>45.539000000000001</v>
      </c>
      <c r="D13" s="6">
        <v>46.84</v>
      </c>
      <c r="E13" s="6">
        <v>95.64</v>
      </c>
      <c r="F13" s="6">
        <v>84.23</v>
      </c>
      <c r="G13" s="6">
        <v>72.554000000000002</v>
      </c>
      <c r="H13" s="6">
        <v>59.546999999999997</v>
      </c>
      <c r="I13" s="6">
        <v>41.345999999999997</v>
      </c>
      <c r="J13" s="6">
        <v>37.299999999999997</v>
      </c>
      <c r="K13" s="5">
        <f t="shared" si="0"/>
        <v>482.99600000000004</v>
      </c>
    </row>
    <row r="14" spans="1:11" ht="15.75" thickBot="1" x14ac:dyDescent="0.3"/>
    <row r="15" spans="1:11" x14ac:dyDescent="0.25">
      <c r="A15" s="17" t="s">
        <v>15</v>
      </c>
      <c r="B15" s="18"/>
      <c r="C15" s="9">
        <f>C8-C13</f>
        <v>46.738</v>
      </c>
      <c r="D15" s="9">
        <f t="shared" ref="D15:K15" si="3">D8-D13</f>
        <v>69.072000000000003</v>
      </c>
      <c r="E15" s="9">
        <f t="shared" si="3"/>
        <v>26.944000000000003</v>
      </c>
      <c r="F15" s="9">
        <f t="shared" si="3"/>
        <v>35.432999999999993</v>
      </c>
      <c r="G15" s="9">
        <f t="shared" si="3"/>
        <v>31.971000000000004</v>
      </c>
      <c r="H15" s="9">
        <f t="shared" si="3"/>
        <v>32.772999999999996</v>
      </c>
      <c r="I15" s="9">
        <f t="shared" si="3"/>
        <v>33.654000000000003</v>
      </c>
      <c r="J15" s="9">
        <f t="shared" si="3"/>
        <v>22.700000000000003</v>
      </c>
      <c r="K15" s="10">
        <f t="shared" si="3"/>
        <v>299.28499999999991</v>
      </c>
    </row>
    <row r="16" spans="1:11" ht="15.75" thickBot="1" x14ac:dyDescent="0.3">
      <c r="A16" s="13" t="s">
        <v>17</v>
      </c>
      <c r="B16" s="14"/>
      <c r="C16" s="11">
        <f>(1-C13/C8)*100</f>
        <v>50.649674350054717</v>
      </c>
      <c r="D16" s="11">
        <f t="shared" ref="D16:K16" si="4">(1-D13/D8)*100</f>
        <v>59.590033818759061</v>
      </c>
      <c r="E16" s="11">
        <f t="shared" si="4"/>
        <v>21.980030020231023</v>
      </c>
      <c r="F16" s="11">
        <f t="shared" si="4"/>
        <v>29.610656593934625</v>
      </c>
      <c r="G16" s="11">
        <f t="shared" si="4"/>
        <v>30.586940923224116</v>
      </c>
      <c r="H16" s="11">
        <f t="shared" si="4"/>
        <v>35.499350086655113</v>
      </c>
      <c r="I16" s="11">
        <f t="shared" si="4"/>
        <v>44.872</v>
      </c>
      <c r="J16" s="11">
        <f t="shared" si="4"/>
        <v>37.833333333333343</v>
      </c>
      <c r="K16" s="12">
        <f t="shared" si="4"/>
        <v>38.257991693521888</v>
      </c>
    </row>
    <row r="21" spans="5:5" x14ac:dyDescent="0.25">
      <c r="E21" s="8"/>
    </row>
  </sheetData>
  <mergeCells count="13">
    <mergeCell ref="A16:B16"/>
    <mergeCell ref="A13:B13"/>
    <mergeCell ref="A15:B15"/>
    <mergeCell ref="A2:K2"/>
    <mergeCell ref="A9:K9"/>
    <mergeCell ref="A3:K3"/>
    <mergeCell ref="A10:B10"/>
    <mergeCell ref="A11:B11"/>
    <mergeCell ref="A12:B12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Сатнам</dc:creator>
  <cp:lastModifiedBy>user</cp:lastModifiedBy>
  <dcterms:created xsi:type="dcterms:W3CDTF">2018-10-06T12:34:49Z</dcterms:created>
  <dcterms:modified xsi:type="dcterms:W3CDTF">2018-10-29T12:29:44Z</dcterms:modified>
</cp:coreProperties>
</file>